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5195" windowHeight="11640" activeTab="0"/>
  </bookViews>
  <sheets>
    <sheet name="М" sheetId="1" r:id="rId1"/>
  </sheets>
  <definedNames/>
  <calcPr fullCalcOnLoad="1"/>
</workbook>
</file>

<file path=xl/sharedStrings.xml><?xml version="1.0" encoding="utf-8"?>
<sst xmlns="http://schemas.openxmlformats.org/spreadsheetml/2006/main" count="98" uniqueCount="61">
  <si>
    <t>(после пересдач)</t>
  </si>
  <si>
    <t xml:space="preserve">Курс </t>
  </si>
  <si>
    <t>Всего студентов на начало ___-го полугодия</t>
  </si>
  <si>
    <t>Отчислено за ___ полугодие (___ модули) до пересдач</t>
  </si>
  <si>
    <t>Прибыло за __ полугодие  (___модули)</t>
  </si>
  <si>
    <t>Отчислено до пересдач</t>
  </si>
  <si>
    <t>Всего студентов на начало рубежного контроля</t>
  </si>
  <si>
    <t>Из них в академическом отпуске</t>
  </si>
  <si>
    <t>Всего студентов сдавало</t>
  </si>
  <si>
    <t>Успешно сдали, из них:</t>
  </si>
  <si>
    <t>Имеют задолженности (в т.ч. не явились)</t>
  </si>
  <si>
    <t>Продление сессии по справкам</t>
  </si>
  <si>
    <t>Отчислено по итогам рубежного контроля</t>
  </si>
  <si>
    <t>Отчислено по другим  причинам</t>
  </si>
  <si>
    <t>Ушли в академический отпуск</t>
  </si>
  <si>
    <t>Переход на обучение по инд. плану</t>
  </si>
  <si>
    <t>На конец рубежного контроля</t>
  </si>
  <si>
    <t xml:space="preserve"> на "отлично"</t>
  </si>
  <si>
    <t>на "хорошо" и "отлично"</t>
  </si>
  <si>
    <t>на "удовлетворительно", "хорошо" и "отлично"</t>
  </si>
  <si>
    <t>10 б.</t>
  </si>
  <si>
    <t>10-9 б.</t>
  </si>
  <si>
    <t xml:space="preserve">10-8б. </t>
  </si>
  <si>
    <t>Всего:</t>
  </si>
  <si>
    <t>10-7 б.</t>
  </si>
  <si>
    <t>10-6 б.</t>
  </si>
  <si>
    <t>10-5 б.</t>
  </si>
  <si>
    <t>10-4 б.</t>
  </si>
  <si>
    <t>Всего студентов</t>
  </si>
  <si>
    <t>Из них в академ. отпуске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</si>
  <si>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</si>
  <si>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</si>
  <si>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</si>
  <si>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</si>
  <si>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</si>
  <si>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</si>
  <si>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</si>
  <si>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</si>
  <si>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</si>
  <si>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</si>
  <si>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</si>
  <si>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чел</t>
  </si>
  <si>
    <t>%</t>
  </si>
  <si>
    <t>Факультет: Факультет менеджмента</t>
  </si>
  <si>
    <t>Таблица итогов успеваемости студентов ГУ-ВШЭ за 2009/2010 учебный год I семестр</t>
  </si>
  <si>
    <t>Бакалавриат 1 курс</t>
  </si>
  <si>
    <t>Бакалавриат 2 курс</t>
  </si>
  <si>
    <t>Бакалавриат 3 курс</t>
  </si>
  <si>
    <t>Бакалавриат 4 курс</t>
  </si>
  <si>
    <t>Магистратура 1 курс</t>
  </si>
  <si>
    <t>Магистратура 2 курс</t>
  </si>
  <si>
    <t>Специалисты 1 курс</t>
  </si>
  <si>
    <t>Специалисты 2 курс</t>
  </si>
  <si>
    <t>Специалисты 3 курс</t>
  </si>
  <si>
    <t>Специалисты 4 курс</t>
  </si>
  <si>
    <t>Специалисты 5 курс</t>
  </si>
  <si>
    <t>ИТОГО:</t>
  </si>
  <si>
    <t>* для проверки суммы в % ст.11, 14,17, 18</t>
  </si>
  <si>
    <t>Начальник учебной части _______________________ ФИО</t>
  </si>
  <si>
    <t>Дата сдачи документа в УМУ</t>
  </si>
  <si>
    <t>На стажировке на начало рубежного контроля Магистратура 2 курс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</si>
</sst>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2" fontId="4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top" wrapText="1"/>
    </xf>
    <xf numFmtId="2" fontId="4" fillId="4" borderId="1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top" wrapText="1"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4" fillId="5" borderId="1" xfId="0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center" vertical="center" textRotation="90" wrapText="1"/>
    </xf>
    <xf numFmtId="2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AM55"/>
  <sheetViews>
    <sheetView tabSelected="1" zoomScale="85" zoomScaleNormal="85" workbookViewId="0" topLeftCell="A1">
      <selection activeCell="I10" sqref="I10"/>
    </sheetView>
  </sheetViews>
  <sheetFormatPr defaultColWidth="9.00390625" defaultRowHeight="12.75"/>
  <cols>
    <col min="1" max="1" width="23.625" style="24" customWidth="1"/>
    <col min="2" max="2" width="13.75390625" style="1" hidden="1" customWidth="1"/>
    <col min="3" max="7" width="5.125" style="14" hidden="1" customWidth="1"/>
    <col min="8" max="8" width="5.125" style="15" hidden="1" customWidth="1"/>
    <col min="9" max="9" width="5.125" style="15" customWidth="1"/>
    <col min="10" max="10" width="6.75390625" style="9" customWidth="1"/>
    <col min="11" max="11" width="5.125" style="14" customWidth="1"/>
    <col min="12" max="12" width="6.75390625" style="8" customWidth="1"/>
    <col min="13" max="13" width="5.125" style="14" customWidth="1"/>
    <col min="14" max="14" width="6.75390625" style="8" customWidth="1"/>
    <col min="15" max="15" width="5.125" style="14" customWidth="1"/>
    <col min="16" max="16" width="6.75390625" style="8" customWidth="1"/>
    <col min="17" max="17" width="5.125" style="14" customWidth="1"/>
    <col min="18" max="18" width="6.75390625" style="8" customWidth="1"/>
    <col min="19" max="19" width="5.125" style="14" customWidth="1"/>
    <col min="20" max="20" width="6.75390625" style="8" customWidth="1"/>
    <col min="21" max="21" width="5.125" style="14" customWidth="1"/>
    <col min="22" max="22" width="6.75390625" style="8" customWidth="1"/>
    <col min="23" max="23" width="5.125" style="14" customWidth="1"/>
    <col min="24" max="24" width="6.75390625" style="8" customWidth="1"/>
    <col min="25" max="25" width="5.125" style="14" customWidth="1"/>
    <col min="26" max="26" width="6.75390625" style="8" customWidth="1"/>
    <col min="27" max="27" width="5.125" style="14" customWidth="1"/>
    <col min="28" max="28" width="6.75390625" style="8" customWidth="1"/>
    <col min="29" max="29" width="5.125" style="14" customWidth="1"/>
    <col min="30" max="30" width="6.75390625" style="8" customWidth="1"/>
    <col min="31" max="31" width="5.125" style="14" customWidth="1"/>
    <col min="32" max="32" width="6.75390625" style="8" customWidth="1"/>
    <col min="33" max="33" width="5.125" style="14" hidden="1" customWidth="1"/>
    <col min="34" max="39" width="5.125" style="19" hidden="1" customWidth="1"/>
    <col min="40" max="16384" width="9.125" style="2" customWidth="1"/>
  </cols>
  <sheetData>
    <row r="1" spans="37:39" ht="15.75" customHeight="1">
      <c r="AK1" s="27"/>
      <c r="AL1" s="28"/>
      <c r="AM1" s="28"/>
    </row>
    <row r="2" spans="1:39" ht="15.75">
      <c r="A2" s="29" t="s">
        <v>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</row>
    <row r="3" spans="1:39" ht="18.75" customHeight="1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</row>
    <row r="4" spans="1:39" ht="27.75" customHeight="1">
      <c r="A4" s="29" t="s">
        <v>43</v>
      </c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</row>
    <row r="5" spans="1:39" ht="45" customHeight="1">
      <c r="A5" s="31" t="s">
        <v>1</v>
      </c>
      <c r="B5" s="22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8</v>
      </c>
      <c r="J5" s="33"/>
      <c r="K5" s="33" t="s">
        <v>9</v>
      </c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 t="s">
        <v>10</v>
      </c>
      <c r="AF5" s="33"/>
      <c r="AG5" s="32" t="s">
        <v>11</v>
      </c>
      <c r="AH5" s="32" t="s">
        <v>12</v>
      </c>
      <c r="AI5" s="32" t="s">
        <v>13</v>
      </c>
      <c r="AJ5" s="32" t="s">
        <v>14</v>
      </c>
      <c r="AK5" s="32" t="s">
        <v>15</v>
      </c>
      <c r="AL5" s="34" t="s">
        <v>16</v>
      </c>
      <c r="AM5" s="34"/>
    </row>
    <row r="6" spans="1:39" ht="30.75" customHeight="1">
      <c r="A6" s="31"/>
      <c r="B6" s="22"/>
      <c r="C6" s="32"/>
      <c r="D6" s="32"/>
      <c r="E6" s="32"/>
      <c r="F6" s="32"/>
      <c r="G6" s="32"/>
      <c r="H6" s="32"/>
      <c r="I6" s="33"/>
      <c r="J6" s="33"/>
      <c r="K6" s="33" t="s">
        <v>17</v>
      </c>
      <c r="L6" s="33"/>
      <c r="M6" s="33"/>
      <c r="N6" s="33"/>
      <c r="O6" s="33"/>
      <c r="P6" s="33"/>
      <c r="Q6" s="33"/>
      <c r="R6" s="33"/>
      <c r="S6" s="33" t="s">
        <v>18</v>
      </c>
      <c r="T6" s="33"/>
      <c r="U6" s="33"/>
      <c r="V6" s="33"/>
      <c r="W6" s="33"/>
      <c r="X6" s="33"/>
      <c r="Y6" s="33" t="s">
        <v>19</v>
      </c>
      <c r="Z6" s="33"/>
      <c r="AA6" s="33"/>
      <c r="AB6" s="33"/>
      <c r="AC6" s="33"/>
      <c r="AD6" s="33"/>
      <c r="AE6" s="33"/>
      <c r="AF6" s="33"/>
      <c r="AG6" s="32"/>
      <c r="AH6" s="32"/>
      <c r="AI6" s="32"/>
      <c r="AJ6" s="32"/>
      <c r="AK6" s="32"/>
      <c r="AL6" s="34"/>
      <c r="AM6" s="34"/>
    </row>
    <row r="7" spans="1:39" ht="84.75" customHeight="1">
      <c r="A7" s="31"/>
      <c r="B7" s="22"/>
      <c r="C7" s="32"/>
      <c r="D7" s="32"/>
      <c r="E7" s="32"/>
      <c r="F7" s="32"/>
      <c r="G7" s="32"/>
      <c r="H7" s="32"/>
      <c r="I7" s="33"/>
      <c r="J7" s="33"/>
      <c r="K7" s="33" t="s">
        <v>20</v>
      </c>
      <c r="L7" s="33"/>
      <c r="M7" s="33" t="s">
        <v>21</v>
      </c>
      <c r="N7" s="33"/>
      <c r="O7" s="33" t="s">
        <v>22</v>
      </c>
      <c r="P7" s="33"/>
      <c r="Q7" s="33" t="s">
        <v>23</v>
      </c>
      <c r="R7" s="33"/>
      <c r="S7" s="33" t="s">
        <v>24</v>
      </c>
      <c r="T7" s="33"/>
      <c r="U7" s="33" t="s">
        <v>25</v>
      </c>
      <c r="V7" s="33"/>
      <c r="W7" s="33" t="s">
        <v>23</v>
      </c>
      <c r="X7" s="33"/>
      <c r="Y7" s="33" t="s">
        <v>26</v>
      </c>
      <c r="Z7" s="33"/>
      <c r="AA7" s="33" t="s">
        <v>27</v>
      </c>
      <c r="AB7" s="33"/>
      <c r="AC7" s="33" t="s">
        <v>23</v>
      </c>
      <c r="AD7" s="33"/>
      <c r="AE7" s="33"/>
      <c r="AF7" s="33"/>
      <c r="AG7" s="32"/>
      <c r="AH7" s="32"/>
      <c r="AI7" s="32"/>
      <c r="AJ7" s="32"/>
      <c r="AK7" s="32"/>
      <c r="AL7" s="23" t="s">
        <v>28</v>
      </c>
      <c r="AM7" s="23" t="s">
        <v>29</v>
      </c>
    </row>
    <row r="8" spans="1:39" ht="12.75">
      <c r="A8" s="25">
        <v>1</v>
      </c>
      <c r="B8" s="6"/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35" t="s">
        <v>30</v>
      </c>
      <c r="J8" s="35">
        <v>9</v>
      </c>
      <c r="K8" s="35" t="s">
        <v>31</v>
      </c>
      <c r="L8" s="35"/>
      <c r="M8" s="35" t="s">
        <v>32</v>
      </c>
      <c r="N8" s="35"/>
      <c r="O8" s="35" t="s">
        <v>33</v>
      </c>
      <c r="P8" s="35"/>
      <c r="Q8" s="35" t="s">
        <v>34</v>
      </c>
      <c r="R8" s="35"/>
      <c r="S8" s="35" t="s">
        <v>35</v>
      </c>
      <c r="T8" s="35"/>
      <c r="U8" s="35" t="s">
        <v>36</v>
      </c>
      <c r="V8" s="35"/>
      <c r="W8" s="35" t="s">
        <v>37</v>
      </c>
      <c r="X8" s="35"/>
      <c r="Y8" s="35" t="s">
        <v>38</v>
      </c>
      <c r="Z8" s="35"/>
      <c r="AA8" s="35" t="s">
        <v>39</v>
      </c>
      <c r="AB8" s="35"/>
      <c r="AC8" s="35" t="s">
        <v>40</v>
      </c>
      <c r="AD8" s="35"/>
      <c r="AE8" s="35">
        <v>19</v>
      </c>
      <c r="AF8" s="35"/>
      <c r="AG8" s="6">
        <v>20</v>
      </c>
      <c r="AH8" s="6">
        <v>21</v>
      </c>
      <c r="AI8" s="6">
        <v>22</v>
      </c>
      <c r="AJ8" s="6">
        <v>23</v>
      </c>
      <c r="AK8" s="6">
        <v>24</v>
      </c>
      <c r="AL8" s="6">
        <v>25</v>
      </c>
      <c r="AM8" s="6">
        <v>26</v>
      </c>
    </row>
    <row r="9" spans="1:39" ht="12.75">
      <c r="A9" s="26"/>
      <c r="B9" s="5"/>
      <c r="C9" s="16" t="s">
        <v>41</v>
      </c>
      <c r="D9" s="16" t="s">
        <v>41</v>
      </c>
      <c r="E9" s="16" t="s">
        <v>41</v>
      </c>
      <c r="F9" s="16" t="s">
        <v>41</v>
      </c>
      <c r="G9" s="16" t="s">
        <v>41</v>
      </c>
      <c r="H9" s="16" t="s">
        <v>41</v>
      </c>
      <c r="I9" s="17" t="s">
        <v>41</v>
      </c>
      <c r="J9" s="11" t="s">
        <v>42</v>
      </c>
      <c r="K9" s="16" t="s">
        <v>41</v>
      </c>
      <c r="L9" s="10" t="s">
        <v>42</v>
      </c>
      <c r="M9" s="16" t="s">
        <v>41</v>
      </c>
      <c r="N9" s="10" t="s">
        <v>42</v>
      </c>
      <c r="O9" s="16" t="s">
        <v>41</v>
      </c>
      <c r="P9" s="10" t="s">
        <v>42</v>
      </c>
      <c r="Q9" s="16" t="s">
        <v>41</v>
      </c>
      <c r="R9" s="12" t="s">
        <v>42</v>
      </c>
      <c r="S9" s="16" t="s">
        <v>41</v>
      </c>
      <c r="T9" s="10" t="s">
        <v>42</v>
      </c>
      <c r="U9" s="16" t="s">
        <v>41</v>
      </c>
      <c r="V9" s="10" t="s">
        <v>42</v>
      </c>
      <c r="W9" s="16" t="s">
        <v>41</v>
      </c>
      <c r="X9" s="12" t="s">
        <v>42</v>
      </c>
      <c r="Y9" s="16" t="s">
        <v>41</v>
      </c>
      <c r="Z9" s="10" t="s">
        <v>42</v>
      </c>
      <c r="AA9" s="16" t="s">
        <v>41</v>
      </c>
      <c r="AB9" s="10" t="s">
        <v>42</v>
      </c>
      <c r="AC9" s="16" t="s">
        <v>41</v>
      </c>
      <c r="AD9" s="12" t="s">
        <v>42</v>
      </c>
      <c r="AE9" s="18" t="s">
        <v>41</v>
      </c>
      <c r="AF9" s="13" t="s">
        <v>42</v>
      </c>
      <c r="AG9" s="18" t="s">
        <v>41</v>
      </c>
      <c r="AH9" s="18" t="s">
        <v>41</v>
      </c>
      <c r="AI9" s="18" t="s">
        <v>41</v>
      </c>
      <c r="AJ9" s="18" t="s">
        <v>41</v>
      </c>
      <c r="AK9" s="18" t="s">
        <v>41</v>
      </c>
      <c r="AL9" s="18" t="s">
        <v>41</v>
      </c>
      <c r="AM9" s="18" t="s">
        <v>41</v>
      </c>
    </row>
    <row r="10" spans="1:39" ht="21.75" customHeight="1">
      <c r="A10" s="39" t="s">
        <v>45</v>
      </c>
      <c r="B10" s="40">
        <v>328872</v>
      </c>
      <c r="C10" s="17">
        <v>190</v>
      </c>
      <c r="D10" s="17">
        <v>3</v>
      </c>
      <c r="E10" s="17">
        <v>15</v>
      </c>
      <c r="F10" s="17">
        <v>7</v>
      </c>
      <c r="G10" s="17">
        <v>201</v>
      </c>
      <c r="H10" s="17">
        <v>3</v>
      </c>
      <c r="I10" s="17">
        <f>SUM(Q10+W10+AC10,AE10)</f>
        <v>202</v>
      </c>
      <c r="J10" s="11">
        <f>I10/I10*100</f>
        <v>100</v>
      </c>
      <c r="K10" s="17">
        <v>0</v>
      </c>
      <c r="L10" s="41">
        <f>K10/I10*100</f>
        <v>0</v>
      </c>
      <c r="M10" s="17">
        <v>0</v>
      </c>
      <c r="N10" s="41">
        <f>M10/I10*100</f>
        <v>0</v>
      </c>
      <c r="O10" s="17">
        <v>2</v>
      </c>
      <c r="P10" s="41">
        <f>O10/I10*100</f>
        <v>0.9900990099009901</v>
      </c>
      <c r="Q10" s="17">
        <f>SUM(K10,M10,O10)</f>
        <v>2</v>
      </c>
      <c r="R10" s="11">
        <f>Q10/I10*100</f>
        <v>0.9900990099009901</v>
      </c>
      <c r="S10" s="17">
        <v>2</v>
      </c>
      <c r="T10" s="41">
        <f>S10/I10*100</f>
        <v>0.9900990099009901</v>
      </c>
      <c r="U10" s="17">
        <v>15</v>
      </c>
      <c r="V10" s="41">
        <f>U10/I10*100</f>
        <v>7.425742574257425</v>
      </c>
      <c r="W10" s="17">
        <f>SUM(S10,U10)</f>
        <v>17</v>
      </c>
      <c r="X10" s="11">
        <f>W10/I10*100</f>
        <v>8.415841584158416</v>
      </c>
      <c r="Y10" s="17">
        <v>27</v>
      </c>
      <c r="Z10" s="41">
        <f>Y10/I10*100</f>
        <v>13.366336633663368</v>
      </c>
      <c r="AA10" s="17">
        <v>127</v>
      </c>
      <c r="AB10" s="41">
        <f>AA10/I10*100</f>
        <v>62.87128712871287</v>
      </c>
      <c r="AC10" s="17">
        <f>SUM(Y10,AA10)</f>
        <v>154</v>
      </c>
      <c r="AD10" s="11">
        <f>AC10/I10*100</f>
        <v>76.23762376237624</v>
      </c>
      <c r="AE10" s="42">
        <v>29</v>
      </c>
      <c r="AF10" s="43">
        <f>AE10/I10*100</f>
        <v>14.356435643564355</v>
      </c>
      <c r="AG10" s="42">
        <v>5</v>
      </c>
      <c r="AH10" s="42">
        <v>7</v>
      </c>
      <c r="AI10" s="42"/>
      <c r="AJ10" s="42"/>
      <c r="AK10" s="42"/>
      <c r="AL10" s="42">
        <v>201</v>
      </c>
      <c r="AM10" s="42">
        <v>3</v>
      </c>
    </row>
    <row r="11" spans="1:39" s="4" customFormat="1" ht="21.75" customHeight="1">
      <c r="A11" s="39" t="s">
        <v>46</v>
      </c>
      <c r="B11" s="40">
        <v>328876</v>
      </c>
      <c r="C11" s="17">
        <v>241</v>
      </c>
      <c r="D11" s="17">
        <v>26</v>
      </c>
      <c r="E11" s="17">
        <v>9</v>
      </c>
      <c r="F11" s="17">
        <v>10</v>
      </c>
      <c r="G11" s="17">
        <v>223</v>
      </c>
      <c r="H11" s="17">
        <v>2</v>
      </c>
      <c r="I11" s="17">
        <f>SUM(Q11+W11+AC11,AE11)</f>
        <v>223</v>
      </c>
      <c r="J11" s="11">
        <f>I11/I11*100</f>
        <v>100</v>
      </c>
      <c r="K11" s="17">
        <v>0</v>
      </c>
      <c r="L11" s="41">
        <f>K11/I11*100</f>
        <v>0</v>
      </c>
      <c r="M11" s="17">
        <v>1</v>
      </c>
      <c r="N11" s="41">
        <f>M11/I11*100</f>
        <v>0.4484304932735426</v>
      </c>
      <c r="O11" s="17">
        <v>7</v>
      </c>
      <c r="P11" s="41">
        <f>O11/I11*100</f>
        <v>3.1390134529147984</v>
      </c>
      <c r="Q11" s="17">
        <f>SUM(K11,M11,O11)</f>
        <v>8</v>
      </c>
      <c r="R11" s="11">
        <f>Q11/I11*100</f>
        <v>3.587443946188341</v>
      </c>
      <c r="S11" s="17">
        <v>17</v>
      </c>
      <c r="T11" s="41">
        <f>S11/I11*100</f>
        <v>7.623318385650224</v>
      </c>
      <c r="U11" s="17">
        <v>52</v>
      </c>
      <c r="V11" s="41">
        <f>U11/I11*100</f>
        <v>23.318385650224215</v>
      </c>
      <c r="W11" s="17">
        <f>SUM(S11,U11)</f>
        <v>69</v>
      </c>
      <c r="X11" s="11">
        <f>W11/I11*100</f>
        <v>30.94170403587444</v>
      </c>
      <c r="Y11" s="17">
        <v>34</v>
      </c>
      <c r="Z11" s="41">
        <f>Y11/I11*100</f>
        <v>15.246636771300448</v>
      </c>
      <c r="AA11" s="17">
        <v>99</v>
      </c>
      <c r="AB11" s="41">
        <f>AA11/I11*100</f>
        <v>44.39461883408072</v>
      </c>
      <c r="AC11" s="17">
        <f>SUM(Y11,AA11)</f>
        <v>133</v>
      </c>
      <c r="AD11" s="11">
        <f>AC11/I11*100</f>
        <v>59.64125560538116</v>
      </c>
      <c r="AE11" s="42">
        <v>13</v>
      </c>
      <c r="AF11" s="43">
        <f>AE11/I11*100</f>
        <v>5.829596412556054</v>
      </c>
      <c r="AG11" s="42">
        <v>11</v>
      </c>
      <c r="AH11" s="44">
        <v>5</v>
      </c>
      <c r="AI11" s="44">
        <v>5</v>
      </c>
      <c r="AJ11" s="44">
        <v>5</v>
      </c>
      <c r="AK11" s="44">
        <v>12</v>
      </c>
      <c r="AL11" s="44">
        <v>223</v>
      </c>
      <c r="AM11" s="44">
        <v>2</v>
      </c>
    </row>
    <row r="12" spans="1:39" s="4" customFormat="1" ht="21.75" customHeight="1">
      <c r="A12" s="39" t="s">
        <v>47</v>
      </c>
      <c r="B12" s="40">
        <v>328890</v>
      </c>
      <c r="C12" s="17">
        <v>225</v>
      </c>
      <c r="D12" s="17">
        <v>5</v>
      </c>
      <c r="E12" s="17">
        <v>5</v>
      </c>
      <c r="F12" s="17">
        <v>5</v>
      </c>
      <c r="G12" s="17">
        <v>225</v>
      </c>
      <c r="H12" s="17"/>
      <c r="I12" s="17">
        <f>SUM(Q12+W12+AC12,AE12)</f>
        <v>224</v>
      </c>
      <c r="J12" s="11">
        <f>I12/I12*100</f>
        <v>100</v>
      </c>
      <c r="K12" s="17">
        <v>0</v>
      </c>
      <c r="L12" s="41">
        <f>K12/I12*100</f>
        <v>0</v>
      </c>
      <c r="M12" s="17">
        <v>0</v>
      </c>
      <c r="N12" s="41">
        <f>M12/I12*100</f>
        <v>0</v>
      </c>
      <c r="O12" s="17">
        <v>11</v>
      </c>
      <c r="P12" s="41">
        <f>O12/I12*100</f>
        <v>4.910714285714286</v>
      </c>
      <c r="Q12" s="17">
        <f>SUM(K12,M12,O12)</f>
        <v>11</v>
      </c>
      <c r="R12" s="11">
        <f>Q12/I12*100</f>
        <v>4.910714285714286</v>
      </c>
      <c r="S12" s="17">
        <v>47</v>
      </c>
      <c r="T12" s="41">
        <f>S12/I12*100</f>
        <v>20.982142857142858</v>
      </c>
      <c r="U12" s="17">
        <v>52</v>
      </c>
      <c r="V12" s="41">
        <f>U12/I12*100</f>
        <v>23.214285714285715</v>
      </c>
      <c r="W12" s="17">
        <f>SUM(S12,U12)</f>
        <v>99</v>
      </c>
      <c r="X12" s="11">
        <f>W12/I12*100</f>
        <v>44.19642857142857</v>
      </c>
      <c r="Y12" s="17">
        <v>32</v>
      </c>
      <c r="Z12" s="41">
        <f>Y12/I12*100</f>
        <v>14.285714285714285</v>
      </c>
      <c r="AA12" s="17">
        <v>73</v>
      </c>
      <c r="AB12" s="41">
        <f>AA12/I12*100</f>
        <v>32.589285714285715</v>
      </c>
      <c r="AC12" s="17">
        <f>SUM(Y12,AA12)</f>
        <v>105</v>
      </c>
      <c r="AD12" s="11">
        <f>AC12/I12*100</f>
        <v>46.875</v>
      </c>
      <c r="AE12" s="42">
        <v>9</v>
      </c>
      <c r="AF12" s="43">
        <f>AE12/I12*100</f>
        <v>4.017857142857143</v>
      </c>
      <c r="AG12" s="42"/>
      <c r="AH12" s="44">
        <v>4</v>
      </c>
      <c r="AI12" s="44">
        <v>1</v>
      </c>
      <c r="AJ12" s="44">
        <v>4</v>
      </c>
      <c r="AK12" s="44">
        <v>1</v>
      </c>
      <c r="AL12" s="44">
        <v>225</v>
      </c>
      <c r="AM12" s="44"/>
    </row>
    <row r="13" spans="1:39" s="3" customFormat="1" ht="21.75" customHeight="1">
      <c r="A13" s="39" t="s">
        <v>48</v>
      </c>
      <c r="B13" s="45">
        <v>328864</v>
      </c>
      <c r="C13" s="46">
        <v>200</v>
      </c>
      <c r="D13" s="46">
        <v>2</v>
      </c>
      <c r="E13" s="46">
        <v>2</v>
      </c>
      <c r="F13" s="46"/>
      <c r="G13" s="46">
        <v>200</v>
      </c>
      <c r="H13" s="46">
        <v>1</v>
      </c>
      <c r="I13" s="46">
        <f>SUM(Q13+W13+AC13,AE13)</f>
        <v>201</v>
      </c>
      <c r="J13" s="47">
        <f>I13/I13*100</f>
        <v>100</v>
      </c>
      <c r="K13" s="46">
        <v>0</v>
      </c>
      <c r="L13" s="48">
        <f>K13/I13*100</f>
        <v>0</v>
      </c>
      <c r="M13" s="46">
        <v>0</v>
      </c>
      <c r="N13" s="48">
        <f>M13/I13*100</f>
        <v>0</v>
      </c>
      <c r="O13" s="46">
        <v>1</v>
      </c>
      <c r="P13" s="48">
        <f>O13/I13*100</f>
        <v>0.4975124378109453</v>
      </c>
      <c r="Q13" s="46">
        <f>SUM(K13,M13,O13)</f>
        <v>1</v>
      </c>
      <c r="R13" s="47">
        <f>Q13/I13*100</f>
        <v>0.4975124378109453</v>
      </c>
      <c r="S13" s="46">
        <v>6</v>
      </c>
      <c r="T13" s="48">
        <f>S13/I13*100</f>
        <v>2.9850746268656714</v>
      </c>
      <c r="U13" s="46">
        <v>31</v>
      </c>
      <c r="V13" s="48">
        <f>U13/I13*100</f>
        <v>15.422885572139302</v>
      </c>
      <c r="W13" s="46">
        <f>SUM(S13,U13)</f>
        <v>37</v>
      </c>
      <c r="X13" s="47">
        <f>W13/I13*100</f>
        <v>18.407960199004975</v>
      </c>
      <c r="Y13" s="46">
        <v>29</v>
      </c>
      <c r="Z13" s="48">
        <f>Y13/I13*100</f>
        <v>14.427860696517413</v>
      </c>
      <c r="AA13" s="46">
        <v>132</v>
      </c>
      <c r="AB13" s="48">
        <f>AA13/I13*100</f>
        <v>65.67164179104478</v>
      </c>
      <c r="AC13" s="46">
        <f>SUM(Y13,AA13)</f>
        <v>161</v>
      </c>
      <c r="AD13" s="47">
        <f>AC13/I13*100</f>
        <v>80.09950248756219</v>
      </c>
      <c r="AE13" s="49">
        <v>2</v>
      </c>
      <c r="AF13" s="50">
        <f>AE13/I13*100</f>
        <v>0.9950248756218906</v>
      </c>
      <c r="AG13" s="49"/>
      <c r="AH13" s="49"/>
      <c r="AI13" s="49"/>
      <c r="AJ13" s="49">
        <v>1</v>
      </c>
      <c r="AK13" s="49"/>
      <c r="AL13" s="49">
        <v>200</v>
      </c>
      <c r="AM13" s="49">
        <v>1</v>
      </c>
    </row>
    <row r="14" spans="1:39" s="4" customFormat="1" ht="21.75" customHeight="1">
      <c r="A14" s="39" t="s">
        <v>49</v>
      </c>
      <c r="B14" s="40">
        <v>136103</v>
      </c>
      <c r="C14" s="17">
        <v>207</v>
      </c>
      <c r="D14" s="17">
        <v>4</v>
      </c>
      <c r="E14" s="17"/>
      <c r="F14" s="17">
        <v>4</v>
      </c>
      <c r="G14" s="17">
        <v>202</v>
      </c>
      <c r="H14" s="17">
        <v>5</v>
      </c>
      <c r="I14" s="17">
        <f>SUM(Q14+W14+AC14,AE14)</f>
        <v>202</v>
      </c>
      <c r="J14" s="11">
        <f>I14/I14*100</f>
        <v>100</v>
      </c>
      <c r="K14" s="17">
        <v>0</v>
      </c>
      <c r="L14" s="41">
        <f>K14/I14*100</f>
        <v>0</v>
      </c>
      <c r="M14" s="17">
        <v>3</v>
      </c>
      <c r="N14" s="41">
        <f>M14/I14*100</f>
        <v>1.4851485148514851</v>
      </c>
      <c r="O14" s="17">
        <v>21</v>
      </c>
      <c r="P14" s="41">
        <f>O14/I14*100</f>
        <v>10.396039603960396</v>
      </c>
      <c r="Q14" s="17">
        <f>SUM(K14,M14,O14)</f>
        <v>24</v>
      </c>
      <c r="R14" s="11">
        <f>Q14/I14*100</f>
        <v>11.881188118811881</v>
      </c>
      <c r="S14" s="17">
        <v>36</v>
      </c>
      <c r="T14" s="41">
        <f>S14/I14*100</f>
        <v>17.82178217821782</v>
      </c>
      <c r="U14" s="17">
        <v>58</v>
      </c>
      <c r="V14" s="41">
        <f>U14/I14*100</f>
        <v>28.71287128712871</v>
      </c>
      <c r="W14" s="17">
        <f>SUM(S14,U14)</f>
        <v>94</v>
      </c>
      <c r="X14" s="11">
        <f>W14/I14*100</f>
        <v>46.53465346534654</v>
      </c>
      <c r="Y14" s="17">
        <v>38</v>
      </c>
      <c r="Z14" s="41">
        <f>Y14/I14*100</f>
        <v>18.81188118811881</v>
      </c>
      <c r="AA14" s="17">
        <v>38</v>
      </c>
      <c r="AB14" s="41">
        <f>AA14/I14*100</f>
        <v>18.81188118811881</v>
      </c>
      <c r="AC14" s="17">
        <f>SUM(Y14,AA14)</f>
        <v>76</v>
      </c>
      <c r="AD14" s="11">
        <f>AC14/I14*100</f>
        <v>37.62376237623762</v>
      </c>
      <c r="AE14" s="42">
        <v>8</v>
      </c>
      <c r="AF14" s="43">
        <f>AE14/I14*100</f>
        <v>3.9603960396039604</v>
      </c>
      <c r="AG14" s="42"/>
      <c r="AH14" s="44">
        <v>3</v>
      </c>
      <c r="AI14" s="44">
        <v>1</v>
      </c>
      <c r="AJ14" s="44">
        <v>2</v>
      </c>
      <c r="AK14" s="44"/>
      <c r="AL14" s="44">
        <v>202</v>
      </c>
      <c r="AM14" s="44">
        <v>5</v>
      </c>
    </row>
    <row r="15" spans="1:39" s="4" customFormat="1" ht="21.75" customHeight="1">
      <c r="A15" s="39" t="s">
        <v>50</v>
      </c>
      <c r="B15" s="40">
        <v>136104</v>
      </c>
      <c r="C15" s="17">
        <v>129</v>
      </c>
      <c r="D15" s="17"/>
      <c r="E15" s="17">
        <v>1</v>
      </c>
      <c r="F15" s="17">
        <v>2</v>
      </c>
      <c r="G15" s="17">
        <v>128</v>
      </c>
      <c r="H15" s="17">
        <v>4</v>
      </c>
      <c r="I15" s="17">
        <f>SUM(Q15+W15+AC15,AE15)</f>
        <v>120</v>
      </c>
      <c r="J15" s="11">
        <f>I15/I15*100</f>
        <v>100</v>
      </c>
      <c r="K15" s="17">
        <v>0</v>
      </c>
      <c r="L15" s="41">
        <f>K15/I15*100</f>
        <v>0</v>
      </c>
      <c r="M15" s="17">
        <v>4</v>
      </c>
      <c r="N15" s="41">
        <f>M15/I15*100</f>
        <v>3.3333333333333335</v>
      </c>
      <c r="O15" s="17">
        <v>16</v>
      </c>
      <c r="P15" s="41">
        <f>O15/I15*100</f>
        <v>13.333333333333334</v>
      </c>
      <c r="Q15" s="17">
        <f>SUM(K15,M15,O15)</f>
        <v>20</v>
      </c>
      <c r="R15" s="11">
        <f>Q15/I15*100</f>
        <v>16.666666666666664</v>
      </c>
      <c r="S15" s="17">
        <v>19</v>
      </c>
      <c r="T15" s="41">
        <f>S15/I15*100</f>
        <v>15.833333333333332</v>
      </c>
      <c r="U15" s="17">
        <v>27</v>
      </c>
      <c r="V15" s="41">
        <f>U15/I15*100</f>
        <v>22.5</v>
      </c>
      <c r="W15" s="17">
        <f>SUM(S15,U15)</f>
        <v>46</v>
      </c>
      <c r="X15" s="11">
        <f>W15/I15*100</f>
        <v>38.333333333333336</v>
      </c>
      <c r="Y15" s="17">
        <v>24</v>
      </c>
      <c r="Z15" s="41">
        <f>Y15/I15*100</f>
        <v>20</v>
      </c>
      <c r="AA15" s="17">
        <v>25</v>
      </c>
      <c r="AB15" s="41">
        <f>AA15/I15*100</f>
        <v>20.833333333333336</v>
      </c>
      <c r="AC15" s="17">
        <f>SUM(Y15,AA15)</f>
        <v>49</v>
      </c>
      <c r="AD15" s="11">
        <f>AC15/I15*100</f>
        <v>40.833333333333336</v>
      </c>
      <c r="AE15" s="42">
        <v>5</v>
      </c>
      <c r="AF15" s="43">
        <f>AE15/I15*100</f>
        <v>4.166666666666666</v>
      </c>
      <c r="AG15" s="42">
        <v>8</v>
      </c>
      <c r="AH15" s="44">
        <v>2</v>
      </c>
      <c r="AI15" s="44"/>
      <c r="AJ15" s="44">
        <v>5</v>
      </c>
      <c r="AK15" s="44">
        <v>2</v>
      </c>
      <c r="AL15" s="44">
        <v>128</v>
      </c>
      <c r="AM15" s="44">
        <v>4</v>
      </c>
    </row>
    <row r="16" spans="1:39" s="4" customFormat="1" ht="21.75" customHeight="1" hidden="1">
      <c r="A16" s="39" t="s">
        <v>51</v>
      </c>
      <c r="B16" s="40">
        <v>754703</v>
      </c>
      <c r="C16" s="17"/>
      <c r="D16" s="17"/>
      <c r="E16" s="17"/>
      <c r="F16" s="17"/>
      <c r="G16" s="17"/>
      <c r="H16" s="17"/>
      <c r="I16" s="17">
        <f>SUM(Q16+W16+AC16,AE16)</f>
        <v>0</v>
      </c>
      <c r="J16" s="11"/>
      <c r="K16" s="17"/>
      <c r="L16" s="41"/>
      <c r="M16" s="17"/>
      <c r="N16" s="41"/>
      <c r="O16" s="17"/>
      <c r="P16" s="41"/>
      <c r="Q16" s="17">
        <f>SUM(K16,M16,O16)</f>
        <v>0</v>
      </c>
      <c r="R16" s="11"/>
      <c r="S16" s="17"/>
      <c r="T16" s="41"/>
      <c r="U16" s="17"/>
      <c r="V16" s="41"/>
      <c r="W16" s="17">
        <f>SUM(S16,U16)</f>
        <v>0</v>
      </c>
      <c r="X16" s="11"/>
      <c r="Y16" s="17"/>
      <c r="Z16" s="41"/>
      <c r="AA16" s="17"/>
      <c r="AB16" s="41"/>
      <c r="AC16" s="17">
        <f>SUM(Y16,AA16)</f>
        <v>0</v>
      </c>
      <c r="AD16" s="11"/>
      <c r="AE16" s="42"/>
      <c r="AF16" s="43"/>
      <c r="AG16" s="42"/>
      <c r="AH16" s="44"/>
      <c r="AI16" s="44"/>
      <c r="AJ16" s="44"/>
      <c r="AK16" s="44"/>
      <c r="AL16" s="44"/>
      <c r="AM16" s="44"/>
    </row>
    <row r="17" spans="1:39" s="4" customFormat="1" ht="21.75" customHeight="1" hidden="1">
      <c r="A17" s="39" t="s">
        <v>52</v>
      </c>
      <c r="B17" s="40">
        <v>360447</v>
      </c>
      <c r="C17" s="17"/>
      <c r="D17" s="17"/>
      <c r="E17" s="17"/>
      <c r="F17" s="17"/>
      <c r="G17" s="17"/>
      <c r="H17" s="17"/>
      <c r="I17" s="17">
        <f>SUM(Q17+W17+AC17,AE17)</f>
        <v>0</v>
      </c>
      <c r="J17" s="11"/>
      <c r="K17" s="17"/>
      <c r="L17" s="41"/>
      <c r="M17" s="17"/>
      <c r="N17" s="41"/>
      <c r="O17" s="17"/>
      <c r="P17" s="41"/>
      <c r="Q17" s="17">
        <f>SUM(K17,M17,O17)</f>
        <v>0</v>
      </c>
      <c r="R17" s="11"/>
      <c r="S17" s="17"/>
      <c r="T17" s="41"/>
      <c r="U17" s="17"/>
      <c r="V17" s="41"/>
      <c r="W17" s="17">
        <f>SUM(S17,U17)</f>
        <v>0</v>
      </c>
      <c r="X17" s="11"/>
      <c r="Y17" s="17"/>
      <c r="Z17" s="41"/>
      <c r="AA17" s="17"/>
      <c r="AB17" s="41"/>
      <c r="AC17" s="17">
        <f>SUM(Y17,AA17)</f>
        <v>0</v>
      </c>
      <c r="AD17" s="11"/>
      <c r="AE17" s="42"/>
      <c r="AF17" s="43"/>
      <c r="AG17" s="42"/>
      <c r="AH17" s="44"/>
      <c r="AI17" s="44"/>
      <c r="AJ17" s="44"/>
      <c r="AK17" s="44"/>
      <c r="AL17" s="44"/>
      <c r="AM17" s="44"/>
    </row>
    <row r="18" spans="1:39" s="4" customFormat="1" ht="21.75" customHeight="1" hidden="1">
      <c r="A18" s="39" t="s">
        <v>53</v>
      </c>
      <c r="B18" s="40">
        <v>341213</v>
      </c>
      <c r="C18" s="17"/>
      <c r="D18" s="17"/>
      <c r="E18" s="17"/>
      <c r="F18" s="17"/>
      <c r="G18" s="17"/>
      <c r="H18" s="17"/>
      <c r="I18" s="17">
        <f>SUM(Q18+W18+AC18,AE18)</f>
        <v>0</v>
      </c>
      <c r="J18" s="11"/>
      <c r="K18" s="17"/>
      <c r="L18" s="41"/>
      <c r="M18" s="17"/>
      <c r="N18" s="41"/>
      <c r="O18" s="17"/>
      <c r="P18" s="41"/>
      <c r="Q18" s="17">
        <f>SUM(K18,M18,O18)</f>
        <v>0</v>
      </c>
      <c r="R18" s="11"/>
      <c r="S18" s="17"/>
      <c r="T18" s="41"/>
      <c r="U18" s="17"/>
      <c r="V18" s="41"/>
      <c r="W18" s="17">
        <f>SUM(S18,U18)</f>
        <v>0</v>
      </c>
      <c r="X18" s="11"/>
      <c r="Y18" s="17"/>
      <c r="Z18" s="41"/>
      <c r="AA18" s="17"/>
      <c r="AB18" s="41"/>
      <c r="AC18" s="17">
        <f>SUM(Y18,AA18)</f>
        <v>0</v>
      </c>
      <c r="AD18" s="11"/>
      <c r="AE18" s="42"/>
      <c r="AF18" s="43"/>
      <c r="AG18" s="42"/>
      <c r="AH18" s="44"/>
      <c r="AI18" s="44"/>
      <c r="AJ18" s="44"/>
      <c r="AK18" s="44"/>
      <c r="AL18" s="44"/>
      <c r="AM18" s="44"/>
    </row>
    <row r="19" spans="1:39" s="4" customFormat="1" ht="21.75" customHeight="1" hidden="1">
      <c r="A19" s="39" t="s">
        <v>54</v>
      </c>
      <c r="B19" s="40">
        <v>341698</v>
      </c>
      <c r="C19" s="17"/>
      <c r="D19" s="17"/>
      <c r="E19" s="17"/>
      <c r="F19" s="17"/>
      <c r="G19" s="17"/>
      <c r="H19" s="17"/>
      <c r="I19" s="17">
        <f>SUM(Q19+W19+AC19,AE19)</f>
        <v>0</v>
      </c>
      <c r="J19" s="11"/>
      <c r="K19" s="17"/>
      <c r="L19" s="41"/>
      <c r="M19" s="17"/>
      <c r="N19" s="41"/>
      <c r="O19" s="17"/>
      <c r="P19" s="41"/>
      <c r="Q19" s="17">
        <f>SUM(K19,M19,O19)</f>
        <v>0</v>
      </c>
      <c r="R19" s="11"/>
      <c r="S19" s="17"/>
      <c r="T19" s="41"/>
      <c r="U19" s="17"/>
      <c r="V19" s="41"/>
      <c r="W19" s="17">
        <f>SUM(S19,U19)</f>
        <v>0</v>
      </c>
      <c r="X19" s="11"/>
      <c r="Y19" s="17"/>
      <c r="Z19" s="41"/>
      <c r="AA19" s="17"/>
      <c r="AB19" s="41"/>
      <c r="AC19" s="17">
        <f>SUM(Y19,AA19)</f>
        <v>0</v>
      </c>
      <c r="AD19" s="11"/>
      <c r="AE19" s="42"/>
      <c r="AF19" s="43"/>
      <c r="AG19" s="42"/>
      <c r="AH19" s="44"/>
      <c r="AI19" s="44"/>
      <c r="AJ19" s="44"/>
      <c r="AK19" s="44"/>
      <c r="AL19" s="44"/>
      <c r="AM19" s="44"/>
    </row>
    <row r="20" spans="1:39" s="4" customFormat="1" ht="21.75" customHeight="1" hidden="1">
      <c r="A20" s="39" t="s">
        <v>55</v>
      </c>
      <c r="B20" s="40">
        <v>341415</v>
      </c>
      <c r="C20" s="17"/>
      <c r="D20" s="17"/>
      <c r="E20" s="17"/>
      <c r="F20" s="17"/>
      <c r="G20" s="17"/>
      <c r="H20" s="17"/>
      <c r="I20" s="17">
        <f>SUM(Q20+W20+AC20,AE20)</f>
        <v>0</v>
      </c>
      <c r="J20" s="11"/>
      <c r="K20" s="17"/>
      <c r="L20" s="41"/>
      <c r="M20" s="17"/>
      <c r="N20" s="41"/>
      <c r="O20" s="17"/>
      <c r="P20" s="41"/>
      <c r="Q20" s="17">
        <f>SUM(K20,M20,O20)</f>
        <v>0</v>
      </c>
      <c r="R20" s="11"/>
      <c r="S20" s="17"/>
      <c r="T20" s="41"/>
      <c r="U20" s="17"/>
      <c r="V20" s="41"/>
      <c r="W20" s="17">
        <f>SUM(S20,U20)</f>
        <v>0</v>
      </c>
      <c r="X20" s="11"/>
      <c r="Y20" s="17"/>
      <c r="Z20" s="41"/>
      <c r="AA20" s="17"/>
      <c r="AB20" s="41"/>
      <c r="AC20" s="17">
        <f>SUM(Y20,AA20)</f>
        <v>0</v>
      </c>
      <c r="AD20" s="11"/>
      <c r="AE20" s="42"/>
      <c r="AF20" s="43"/>
      <c r="AG20" s="42"/>
      <c r="AH20" s="44"/>
      <c r="AI20" s="44"/>
      <c r="AJ20" s="44"/>
      <c r="AK20" s="44"/>
      <c r="AL20" s="44"/>
      <c r="AM20" s="44"/>
    </row>
    <row r="21" spans="1:39" s="4" customFormat="1" ht="21.75" customHeight="1">
      <c r="A21" s="39"/>
      <c r="B21" s="40"/>
      <c r="C21" s="17"/>
      <c r="D21" s="17"/>
      <c r="E21" s="17"/>
      <c r="F21" s="17"/>
      <c r="G21" s="17"/>
      <c r="H21" s="17"/>
      <c r="I21" s="17"/>
      <c r="J21" s="11"/>
      <c r="K21" s="17"/>
      <c r="L21" s="41"/>
      <c r="M21" s="17"/>
      <c r="N21" s="41"/>
      <c r="O21" s="17"/>
      <c r="P21" s="41"/>
      <c r="Q21" s="17"/>
      <c r="R21" s="11"/>
      <c r="S21" s="17"/>
      <c r="T21" s="41"/>
      <c r="U21" s="17"/>
      <c r="V21" s="41"/>
      <c r="W21" s="17"/>
      <c r="X21" s="11"/>
      <c r="Y21" s="17"/>
      <c r="Z21" s="41"/>
      <c r="AA21" s="17"/>
      <c r="AB21" s="41"/>
      <c r="AC21" s="17"/>
      <c r="AD21" s="11"/>
      <c r="AE21" s="42"/>
      <c r="AF21" s="43"/>
      <c r="AG21" s="42"/>
      <c r="AH21" s="44"/>
      <c r="AI21" s="44"/>
      <c r="AJ21" s="44"/>
      <c r="AK21" s="44"/>
      <c r="AL21" s="44"/>
      <c r="AM21" s="44"/>
    </row>
    <row r="22" spans="1:39" s="36" customFormat="1" ht="21.75" customHeight="1">
      <c r="A22" s="51" t="s">
        <v>56</v>
      </c>
      <c r="B22" s="52"/>
      <c r="C22" s="53">
        <v>1192</v>
      </c>
      <c r="D22" s="53">
        <v>40</v>
      </c>
      <c r="E22" s="53">
        <v>32</v>
      </c>
      <c r="F22" s="53">
        <v>28</v>
      </c>
      <c r="G22" s="53">
        <v>1179</v>
      </c>
      <c r="H22" s="53">
        <v>15</v>
      </c>
      <c r="I22" s="53">
        <v>1172</v>
      </c>
      <c r="J22" s="54">
        <f>I22/I22*100</f>
        <v>100</v>
      </c>
      <c r="K22" s="53">
        <v>0</v>
      </c>
      <c r="L22" s="55">
        <f>K22/I22*100</f>
        <v>0</v>
      </c>
      <c r="M22" s="53">
        <v>8</v>
      </c>
      <c r="N22" s="55">
        <f>M22/I22*100</f>
        <v>0.6825938566552902</v>
      </c>
      <c r="O22" s="53">
        <v>58</v>
      </c>
      <c r="P22" s="55">
        <f>O22/I22*100</f>
        <v>4.948805460750854</v>
      </c>
      <c r="Q22" s="53">
        <v>66</v>
      </c>
      <c r="R22" s="54">
        <f>Q22/I22*100</f>
        <v>5.631399317406143</v>
      </c>
      <c r="S22" s="53">
        <v>127</v>
      </c>
      <c r="T22" s="55">
        <f>S22/I22*100</f>
        <v>10.836177474402731</v>
      </c>
      <c r="U22" s="53">
        <v>235</v>
      </c>
      <c r="V22" s="55">
        <f>U22/I22*100</f>
        <v>20.05119453924915</v>
      </c>
      <c r="W22" s="53">
        <v>362</v>
      </c>
      <c r="X22" s="54">
        <f>W22/I22*100</f>
        <v>30.887372013651877</v>
      </c>
      <c r="Y22" s="53">
        <v>184</v>
      </c>
      <c r="Z22" s="55">
        <f>Y22/I22*100</f>
        <v>15.699658703071673</v>
      </c>
      <c r="AA22" s="53">
        <v>494</v>
      </c>
      <c r="AB22" s="55">
        <f>AA22/I22*100</f>
        <v>42.15017064846416</v>
      </c>
      <c r="AC22" s="53">
        <v>678</v>
      </c>
      <c r="AD22" s="54">
        <f>AC22/I22*100</f>
        <v>57.84982935153583</v>
      </c>
      <c r="AE22" s="56">
        <v>66</v>
      </c>
      <c r="AF22" s="57">
        <f>AE22/I22*100</f>
        <v>5.631399317406143</v>
      </c>
      <c r="AG22" s="56">
        <v>24</v>
      </c>
      <c r="AH22" s="58">
        <v>21</v>
      </c>
      <c r="AI22" s="58">
        <v>7</v>
      </c>
      <c r="AJ22" s="58">
        <v>17</v>
      </c>
      <c r="AK22" s="58">
        <v>15</v>
      </c>
      <c r="AL22" s="58">
        <v>1179</v>
      </c>
      <c r="AM22" s="58">
        <v>15</v>
      </c>
    </row>
    <row r="23" spans="1:39" s="4" customFormat="1" ht="21.75" customHeight="1">
      <c r="A23" s="7" t="s">
        <v>57</v>
      </c>
      <c r="B23" s="1"/>
      <c r="C23" s="14"/>
      <c r="D23" s="14"/>
      <c r="E23" s="14"/>
      <c r="F23" s="14"/>
      <c r="G23" s="14"/>
      <c r="H23" s="14"/>
      <c r="I23" s="14"/>
      <c r="J23" s="8"/>
      <c r="K23" s="14"/>
      <c r="L23" s="8"/>
      <c r="M23" s="14"/>
      <c r="N23" s="8"/>
      <c r="O23" s="14"/>
      <c r="P23" s="8"/>
      <c r="Q23" s="14"/>
      <c r="R23" s="8"/>
      <c r="S23" s="14"/>
      <c r="T23" s="8"/>
      <c r="U23" s="14"/>
      <c r="V23" s="8"/>
      <c r="W23" s="14"/>
      <c r="X23" s="8"/>
      <c r="Y23" s="14"/>
      <c r="Z23" s="8"/>
      <c r="AA23" s="14"/>
      <c r="AB23" s="8"/>
      <c r="AC23" s="14"/>
      <c r="AD23" s="8"/>
      <c r="AE23" s="14"/>
      <c r="AF23" s="8"/>
      <c r="AG23" s="14"/>
      <c r="AH23" s="20"/>
      <c r="AI23" s="20"/>
      <c r="AJ23" s="20"/>
      <c r="AK23" s="20"/>
      <c r="AL23" s="20"/>
      <c r="AM23" s="20"/>
    </row>
    <row r="24" spans="1:39" s="4" customFormat="1" ht="24.75" customHeight="1">
      <c r="A24" s="37" t="s">
        <v>60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8">
        <v>10</v>
      </c>
      <c r="M24" s="14"/>
      <c r="N24" s="8"/>
      <c r="O24" s="14"/>
      <c r="P24" s="8"/>
      <c r="Q24" s="14"/>
      <c r="R24" s="8"/>
      <c r="S24" s="14"/>
      <c r="T24" s="8"/>
      <c r="U24" s="14"/>
      <c r="V24" s="8"/>
      <c r="W24" s="14"/>
      <c r="X24" s="8"/>
      <c r="Y24" s="14"/>
      <c r="Z24" s="8"/>
      <c r="AA24" s="14"/>
      <c r="AB24" s="8"/>
      <c r="AC24" s="14"/>
      <c r="AD24" s="8"/>
      <c r="AE24" s="14"/>
      <c r="AF24" s="8"/>
      <c r="AG24" s="14"/>
      <c r="AH24" s="20"/>
      <c r="AI24" s="20"/>
      <c r="AJ24" s="20"/>
      <c r="AK24" s="20"/>
      <c r="AL24" s="20"/>
      <c r="AM24" s="20"/>
    </row>
    <row r="25" spans="1:39" s="4" customFormat="1" ht="21.75" customHeight="1">
      <c r="A25" s="7"/>
      <c r="B25" s="1"/>
      <c r="C25" s="14"/>
      <c r="D25" s="14"/>
      <c r="E25" s="14"/>
      <c r="F25" s="14"/>
      <c r="G25" s="14"/>
      <c r="H25" s="14"/>
      <c r="I25" s="14"/>
      <c r="J25" s="8"/>
      <c r="K25" s="14"/>
      <c r="L25" s="8"/>
      <c r="M25" s="14"/>
      <c r="N25" s="8"/>
      <c r="O25" s="14"/>
      <c r="P25" s="8"/>
      <c r="Q25" s="14"/>
      <c r="R25" s="8"/>
      <c r="S25" s="14"/>
      <c r="T25" s="8"/>
      <c r="U25" s="14"/>
      <c r="V25" s="8"/>
      <c r="W25" s="14"/>
      <c r="X25" s="8"/>
      <c r="Y25" s="14"/>
      <c r="Z25" s="8"/>
      <c r="AA25" s="14"/>
      <c r="AB25" s="8"/>
      <c r="AC25" s="14"/>
      <c r="AD25" s="8"/>
      <c r="AE25" s="14"/>
      <c r="AF25" s="8"/>
      <c r="AG25" s="14"/>
      <c r="AH25" s="20"/>
      <c r="AI25" s="20"/>
      <c r="AJ25" s="20"/>
      <c r="AK25" s="20"/>
      <c r="AL25" s="20"/>
      <c r="AM25" s="20"/>
    </row>
    <row r="26" spans="1:39" s="4" customFormat="1" ht="21.75" customHeight="1">
      <c r="A26" s="7"/>
      <c r="B26" s="1"/>
      <c r="C26" s="14"/>
      <c r="D26" s="14"/>
      <c r="E26" s="14"/>
      <c r="F26" s="14"/>
      <c r="G26" s="14"/>
      <c r="H26" s="14"/>
      <c r="I26" s="14"/>
      <c r="J26" s="8"/>
      <c r="K26" s="14"/>
      <c r="L26" s="8"/>
      <c r="M26" s="14"/>
      <c r="N26" s="8"/>
      <c r="O26" s="14"/>
      <c r="P26" s="8"/>
      <c r="Q26" s="14"/>
      <c r="R26" s="8"/>
      <c r="S26" s="14"/>
      <c r="T26" s="8"/>
      <c r="U26" s="14"/>
      <c r="V26" s="8"/>
      <c r="W26" s="14"/>
      <c r="X26" s="8"/>
      <c r="Y26" s="14"/>
      <c r="Z26" s="8"/>
      <c r="AA26" s="14"/>
      <c r="AB26" s="8"/>
      <c r="AC26" s="14"/>
      <c r="AD26" s="8"/>
      <c r="AE26" s="14"/>
      <c r="AF26" s="8"/>
      <c r="AG26" s="14"/>
      <c r="AH26" s="20"/>
      <c r="AI26" s="20"/>
      <c r="AJ26" s="20"/>
      <c r="AK26" s="20"/>
      <c r="AL26" s="20"/>
      <c r="AM26" s="20"/>
    </row>
    <row r="27" spans="1:39" s="4" customFormat="1" ht="21.75" customHeight="1">
      <c r="A27" s="7" t="s">
        <v>58</v>
      </c>
      <c r="B27" s="1"/>
      <c r="C27" s="14"/>
      <c r="D27" s="14"/>
      <c r="E27" s="14"/>
      <c r="F27" s="14"/>
      <c r="G27" s="14"/>
      <c r="H27" s="14"/>
      <c r="I27" s="14"/>
      <c r="J27" s="8"/>
      <c r="K27" s="14"/>
      <c r="L27" s="8"/>
      <c r="M27" s="14"/>
      <c r="N27" s="8"/>
      <c r="O27" s="14"/>
      <c r="P27" s="8"/>
      <c r="Q27" s="14"/>
      <c r="R27" s="8"/>
      <c r="S27" s="14"/>
      <c r="T27" s="8"/>
      <c r="U27" s="14"/>
      <c r="V27" s="8"/>
      <c r="W27" s="14"/>
      <c r="X27" s="8"/>
      <c r="Y27" s="14"/>
      <c r="Z27" s="8"/>
      <c r="AA27" s="14"/>
      <c r="AB27" s="8"/>
      <c r="AC27" s="14"/>
      <c r="AD27" s="8"/>
      <c r="AE27" s="14"/>
      <c r="AF27" s="8"/>
      <c r="AG27" s="14"/>
      <c r="AH27" s="20"/>
      <c r="AI27" s="20"/>
      <c r="AJ27" s="20"/>
      <c r="AK27" s="20"/>
      <c r="AL27" s="20"/>
      <c r="AM27" s="20"/>
    </row>
    <row r="28" spans="1:39" s="4" customFormat="1" ht="21.75" customHeight="1">
      <c r="A28" s="7" t="s">
        <v>59</v>
      </c>
      <c r="B28" s="1"/>
      <c r="C28" s="14"/>
      <c r="D28" s="14"/>
      <c r="E28" s="14"/>
      <c r="F28" s="14"/>
      <c r="G28" s="14"/>
      <c r="H28" s="14"/>
      <c r="I28" s="14"/>
      <c r="J28" s="8"/>
      <c r="K28" s="14"/>
      <c r="L28" s="8"/>
      <c r="M28" s="14"/>
      <c r="N28" s="8"/>
      <c r="O28" s="14"/>
      <c r="P28" s="8"/>
      <c r="Q28" s="14"/>
      <c r="R28" s="8"/>
      <c r="S28" s="14"/>
      <c r="T28" s="8"/>
      <c r="U28" s="14"/>
      <c r="V28" s="8"/>
      <c r="W28" s="14"/>
      <c r="X28" s="8"/>
      <c r="Y28" s="14"/>
      <c r="Z28" s="8"/>
      <c r="AA28" s="14"/>
      <c r="AB28" s="8"/>
      <c r="AC28" s="14"/>
      <c r="AD28" s="8"/>
      <c r="AE28" s="14"/>
      <c r="AF28" s="8"/>
      <c r="AG28" s="14"/>
      <c r="AH28" s="20"/>
      <c r="AI28" s="20"/>
      <c r="AJ28" s="20"/>
      <c r="AK28" s="20"/>
      <c r="AL28" s="20"/>
      <c r="AM28" s="20"/>
    </row>
    <row r="29" spans="1:39" ht="21.75" customHeight="1">
      <c r="A29" s="7"/>
      <c r="AH29" s="21"/>
      <c r="AI29" s="21"/>
      <c r="AJ29" s="21"/>
      <c r="AK29" s="21"/>
      <c r="AL29" s="21"/>
      <c r="AM29" s="21"/>
    </row>
    <row r="30" spans="1:39" ht="21.75" customHeight="1">
      <c r="A30" s="7"/>
      <c r="AH30" s="21"/>
      <c r="AI30" s="21"/>
      <c r="AJ30" s="21"/>
      <c r="AK30" s="21"/>
      <c r="AL30" s="21"/>
      <c r="AM30" s="21"/>
    </row>
    <row r="31" spans="1:39" ht="21.75" customHeight="1">
      <c r="A31" s="7"/>
      <c r="AH31" s="21"/>
      <c r="AI31" s="21"/>
      <c r="AJ31" s="21"/>
      <c r="AK31" s="21"/>
      <c r="AL31" s="21"/>
      <c r="AM31" s="21"/>
    </row>
    <row r="32" spans="1:39" ht="21.75" customHeight="1">
      <c r="A32" s="7"/>
      <c r="AH32" s="21"/>
      <c r="AI32" s="21"/>
      <c r="AJ32" s="21"/>
      <c r="AK32" s="21"/>
      <c r="AL32" s="21"/>
      <c r="AM32" s="21"/>
    </row>
    <row r="33" spans="1:39" ht="21.75" customHeight="1">
      <c r="A33" s="7"/>
      <c r="AH33" s="21"/>
      <c r="AI33" s="21"/>
      <c r="AJ33" s="21"/>
      <c r="AK33" s="21"/>
      <c r="AL33" s="21"/>
      <c r="AM33" s="21"/>
    </row>
    <row r="34" spans="1:39" ht="21.75" customHeight="1">
      <c r="A34" s="7"/>
      <c r="AH34" s="21"/>
      <c r="AI34" s="21"/>
      <c r="AJ34" s="21"/>
      <c r="AK34" s="21"/>
      <c r="AL34" s="21"/>
      <c r="AM34" s="21"/>
    </row>
    <row r="35" spans="1:39" ht="21.75" customHeight="1">
      <c r="A35" s="7"/>
      <c r="AH35" s="21"/>
      <c r="AI35" s="21"/>
      <c r="AJ35" s="21"/>
      <c r="AK35" s="21"/>
      <c r="AL35" s="21"/>
      <c r="AM35" s="21"/>
    </row>
    <row r="36" spans="1:39" ht="21.75" customHeight="1">
      <c r="A36" s="7"/>
      <c r="AH36" s="21"/>
      <c r="AI36" s="21"/>
      <c r="AJ36" s="21"/>
      <c r="AK36" s="21"/>
      <c r="AL36" s="21"/>
      <c r="AM36" s="21"/>
    </row>
    <row r="37" spans="1:39" ht="21.75" customHeight="1">
      <c r="A37" s="7"/>
      <c r="AH37" s="21"/>
      <c r="AI37" s="21"/>
      <c r="AJ37" s="21"/>
      <c r="AK37" s="21"/>
      <c r="AL37" s="21"/>
      <c r="AM37" s="21"/>
    </row>
    <row r="38" spans="1:39" ht="21.75" customHeight="1">
      <c r="A38" s="7"/>
      <c r="AH38" s="21"/>
      <c r="AI38" s="21"/>
      <c r="AJ38" s="21"/>
      <c r="AK38" s="21"/>
      <c r="AL38" s="21"/>
      <c r="AM38" s="21"/>
    </row>
    <row r="39" spans="1:39" ht="21.75" customHeight="1">
      <c r="A39" s="7"/>
      <c r="AH39" s="21"/>
      <c r="AI39" s="21"/>
      <c r="AJ39" s="21"/>
      <c r="AK39" s="21"/>
      <c r="AL39" s="21"/>
      <c r="AM39" s="21"/>
    </row>
    <row r="40" spans="1:39" ht="21.75" customHeight="1">
      <c r="A40" s="7"/>
      <c r="AH40" s="21"/>
      <c r="AI40" s="21"/>
      <c r="AJ40" s="21"/>
      <c r="AK40" s="21"/>
      <c r="AL40" s="21"/>
      <c r="AM40" s="21"/>
    </row>
    <row r="41" spans="34:39" ht="21.75" customHeight="1">
      <c r="AH41" s="21"/>
      <c r="AI41" s="21"/>
      <c r="AJ41" s="21"/>
      <c r="AK41" s="21"/>
      <c r="AL41" s="21"/>
      <c r="AM41" s="21"/>
    </row>
    <row r="42" spans="34:39" ht="21.75" customHeight="1">
      <c r="AH42" s="21"/>
      <c r="AI42" s="21"/>
      <c r="AJ42" s="21"/>
      <c r="AK42" s="21"/>
      <c r="AL42" s="21"/>
      <c r="AM42" s="21"/>
    </row>
    <row r="43" spans="34:39" ht="21.75" customHeight="1">
      <c r="AH43" s="21"/>
      <c r="AI43" s="21"/>
      <c r="AJ43" s="21"/>
      <c r="AK43" s="21"/>
      <c r="AL43" s="21"/>
      <c r="AM43" s="21"/>
    </row>
    <row r="44" spans="34:39" ht="15.75">
      <c r="AH44" s="21"/>
      <c r="AI44" s="21"/>
      <c r="AJ44" s="21"/>
      <c r="AK44" s="21"/>
      <c r="AL44" s="21"/>
      <c r="AM44" s="21"/>
    </row>
    <row r="45" spans="34:39" ht="15.75">
      <c r="AH45" s="21"/>
      <c r="AI45" s="21"/>
      <c r="AJ45" s="21"/>
      <c r="AK45" s="21"/>
      <c r="AL45" s="21"/>
      <c r="AM45" s="21"/>
    </row>
    <row r="46" spans="34:39" ht="15.75">
      <c r="AH46" s="21"/>
      <c r="AI46" s="21"/>
      <c r="AJ46" s="21"/>
      <c r="AK46" s="21"/>
      <c r="AL46" s="21"/>
      <c r="AM46" s="21"/>
    </row>
    <row r="47" spans="34:39" ht="15.75">
      <c r="AH47" s="21"/>
      <c r="AI47" s="21"/>
      <c r="AJ47" s="21"/>
      <c r="AK47" s="21"/>
      <c r="AL47" s="21"/>
      <c r="AM47" s="21"/>
    </row>
    <row r="48" spans="34:39" ht="15.75">
      <c r="AH48" s="21"/>
      <c r="AI48" s="21"/>
      <c r="AJ48" s="21"/>
      <c r="AK48" s="21"/>
      <c r="AL48" s="21"/>
      <c r="AM48" s="21"/>
    </row>
    <row r="49" spans="34:39" ht="15.75">
      <c r="AH49" s="21"/>
      <c r="AI49" s="21"/>
      <c r="AJ49" s="21"/>
      <c r="AK49" s="21"/>
      <c r="AL49" s="21"/>
      <c r="AM49" s="21"/>
    </row>
    <row r="50" spans="34:39" ht="15.75">
      <c r="AH50" s="21"/>
      <c r="AI50" s="21"/>
      <c r="AJ50" s="21"/>
      <c r="AK50" s="21"/>
      <c r="AL50" s="21"/>
      <c r="AM50" s="21"/>
    </row>
    <row r="51" spans="34:39" ht="15.75">
      <c r="AH51" s="21"/>
      <c r="AI51" s="21"/>
      <c r="AJ51" s="21"/>
      <c r="AK51" s="21"/>
      <c r="AL51" s="21"/>
      <c r="AM51" s="21"/>
    </row>
    <row r="52" spans="34:39" ht="15.75">
      <c r="AH52" s="21"/>
      <c r="AI52" s="21"/>
      <c r="AJ52" s="21"/>
      <c r="AK52" s="21"/>
      <c r="AL52" s="21"/>
      <c r="AM52" s="21"/>
    </row>
    <row r="53" spans="34:39" ht="15.75">
      <c r="AH53" s="21"/>
      <c r="AI53" s="21"/>
      <c r="AJ53" s="21"/>
      <c r="AK53" s="21"/>
      <c r="AL53" s="21"/>
      <c r="AM53" s="21"/>
    </row>
    <row r="54" spans="34:39" ht="15.75">
      <c r="AH54" s="21"/>
      <c r="AI54" s="21"/>
      <c r="AJ54" s="21"/>
      <c r="AK54" s="21"/>
      <c r="AL54" s="21"/>
      <c r="AM54" s="21"/>
    </row>
    <row r="55" spans="34:39" ht="15.75">
      <c r="AH55" s="21"/>
      <c r="AI55" s="21"/>
      <c r="AJ55" s="21"/>
      <c r="AK55" s="21"/>
      <c r="AL55" s="21"/>
      <c r="AM55" s="21"/>
    </row>
  </sheetData>
  <mergeCells count="46">
    <mergeCell ref="A24:K24"/>
    <mergeCell ref="AE5:AF7"/>
    <mergeCell ref="Y7:Z7"/>
    <mergeCell ref="Y8:Z8"/>
    <mergeCell ref="AA8:AB8"/>
    <mergeCell ref="AC8:AD8"/>
    <mergeCell ref="AE8:AF8"/>
    <mergeCell ref="K5:AD5"/>
    <mergeCell ref="S7:T7"/>
    <mergeCell ref="U7:V7"/>
    <mergeCell ref="AA7:AB7"/>
    <mergeCell ref="I8:J8"/>
    <mergeCell ref="K8:L8"/>
    <mergeCell ref="M8:N8"/>
    <mergeCell ref="O8:P8"/>
    <mergeCell ref="Q8:R8"/>
    <mergeCell ref="S8:T8"/>
    <mergeCell ref="U8:V8"/>
    <mergeCell ref="W8:X8"/>
    <mergeCell ref="AL5:AM6"/>
    <mergeCell ref="K6:R6"/>
    <mergeCell ref="S6:X6"/>
    <mergeCell ref="Y6:AD6"/>
    <mergeCell ref="AG5:AG7"/>
    <mergeCell ref="AH5:AH7"/>
    <mergeCell ref="AI5:AI7"/>
    <mergeCell ref="AJ5:AJ7"/>
    <mergeCell ref="W7:X7"/>
    <mergeCell ref="AK5:AK7"/>
    <mergeCell ref="AC7:AD7"/>
    <mergeCell ref="K7:L7"/>
    <mergeCell ref="M7:N7"/>
    <mergeCell ref="O7:P7"/>
    <mergeCell ref="Q7:R7"/>
    <mergeCell ref="F5:F7"/>
    <mergeCell ref="G5:G7"/>
    <mergeCell ref="H5:H7"/>
    <mergeCell ref="I5:J7"/>
    <mergeCell ref="A5:A7"/>
    <mergeCell ref="C5:C7"/>
    <mergeCell ref="D5:D7"/>
    <mergeCell ref="E5:E7"/>
    <mergeCell ref="AK1:AM1"/>
    <mergeCell ref="A2:AM2"/>
    <mergeCell ref="A3:AM3"/>
    <mergeCell ref="A4:AM4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Technologiae mill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</dc:creator>
  <cp:keywords/>
  <dc:description/>
  <cp:lastModifiedBy>Workstatoin12</cp:lastModifiedBy>
  <dcterms:created xsi:type="dcterms:W3CDTF">2007-11-28T14:45:08Z</dcterms:created>
  <dcterms:modified xsi:type="dcterms:W3CDTF">2010-12-15T08:08:17Z</dcterms:modified>
  <cp:category/>
  <cp:version/>
  <cp:contentType/>
  <cp:contentStatus/>
</cp:coreProperties>
</file>